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readboard Kit" sheetId="1" state="visible" r:id="rId3"/>
    <sheet name="Parts List" sheetId="2" state="visible" r:id="rId4"/>
    <sheet name="Pico Wiring" sheetId="3" state="visible" r:id="rId5"/>
    <sheet name="Supplier &amp; Decision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<sst xmlns="http://schemas.openxmlformats.org/spreadsheetml/2006/main" count="294" uniqueCount="229">
  <si>
    <t xml:space="preserve">Item</t>
  </si>
  <si>
    <t xml:space="preserve">Part</t>
  </si>
  <si>
    <t xml:space="preserve">Where</t>
  </si>
  <si>
    <t xml:space="preserve">Qty</t>
  </si>
  <si>
    <t xml:space="preserve">Unit price USD</t>
  </si>
  <si>
    <t xml:space="preserve">Why</t>
  </si>
  <si>
    <t xml:space="preserve">RP2040 dev board (CHOSEN)</t>
  </si>
  <si>
    <t xml:space="preserve">Raspberry Pi Pico H (SC0917) - headers pre-soldered</t>
  </si>
  <si>
    <t xml:space="preserve">Core Electronics, SKU CE08702 - AUD $8.65 inc GST, in stock</t>
  </si>
  <si>
    <t xml:space="preserve">Official board: same RP2040 + 2 MB W25Q16JV flash + 12 MHz crystal as the custom PCB, so firmware moves across unchanged. Breadboard-ready. Micro-USB (fine for prototyping).</t>
  </si>
  <si>
    <t xml:space="preserve">RP2040 dev board (alternative)</t>
  </si>
  <si>
    <t xml:space="preserve">Waveshare RP2040-Zero</t>
  </si>
  <si>
    <t xml:space="preserve">LCSC C5350143 (~US$3.90)</t>
  </si>
  <si>
    <t xml:space="preserve">Tiny, USB-C like the final design, but pins need soldering. Qty 0 unless you prefer it.</t>
  </si>
  <si>
    <t xml:space="preserve">Qwiic to male-pin cable</t>
  </si>
  <si>
    <t xml:space="preserve">SparkFun Qwiic cable - breadboard jumper (4-pin)</t>
  </si>
  <si>
    <t xml:space="preserve">Core Electronics / SparkFun</t>
  </si>
  <si>
    <t xml:space="preserve">Connects the Qwiic NFC breakout to the Pico's pins.</t>
  </si>
  <si>
    <t xml:space="preserve">Display on breakout</t>
  </si>
  <si>
    <t xml:space="preserve">EastRising ER-TFTM1.54-1 (1.54" 240x240 ST7789 with breakout board)</t>
  </si>
  <si>
    <t xml:space="preserve">buydisplay.com</t>
  </si>
  <si>
    <t xml:space="preserve">Same panel family as ER-TFT1.54-2, but with pin headers for breadboarding.</t>
  </si>
  <si>
    <t xml:space="preserve">NFC tag breakout</t>
  </si>
  <si>
    <t xml:space="preserve">SparkFun Qwiic Dynamic NFC/RFID Tag (ST25DV64KC)</t>
  </si>
  <si>
    <t xml:space="preserve">SparkFun / AU distributors</t>
  </si>
  <si>
    <t xml:space="preserve">Same ST25DV family with an antenna already tuned; SparkFun Arduino library + NDEF URI example.</t>
  </si>
  <si>
    <t xml:space="preserve">USB-C cable</t>
  </si>
  <si>
    <t xml:space="preserve">USB-C to USB-A</t>
  </si>
  <si>
    <t xml:space="preserve">Anywhere</t>
  </si>
  <si>
    <t xml:space="preserve">For your PC.</t>
  </si>
  <si>
    <t xml:space="preserve">Jumper wires / breadboard</t>
  </si>
  <si>
    <t xml:space="preserve">-</t>
  </si>
  <si>
    <t xml:space="preserve">Goal of this stage: your host program sends a URL over USB -&gt; QR appears on screen -&gt; phone tap on the NFC tag opens the same URL.</t>
  </si>
  <si>
    <t xml:space="preserve">Prototype boards to build</t>
  </si>
  <si>
    <t xml:space="preserve">&lt;- change this; order quantities update</t>
  </si>
  <si>
    <t xml:space="preserve">Ref</t>
  </si>
  <si>
    <t xml:space="preserve">Function</t>
  </si>
  <si>
    <t xml:space="preserve">Manufacturer</t>
  </si>
  <si>
    <t xml:space="preserve">MPN</t>
  </si>
  <si>
    <t xml:space="preserve">Supplier</t>
  </si>
  <si>
    <t xml:space="preserve">Supplier part #</t>
  </si>
  <si>
    <t xml:space="preserve">Qty / board</t>
  </si>
  <si>
    <t xml:space="preserve">Spares</t>
  </si>
  <si>
    <t xml:space="preserve">Order qty</t>
  </si>
  <si>
    <t xml:space="preserve">Unit price USD (low qty)</t>
  </si>
  <si>
    <t xml:space="preserve">Line USD</t>
  </si>
  <si>
    <t xml:space="preserve">Verified?</t>
  </si>
  <si>
    <t xml:space="preserve">Notes</t>
  </si>
  <si>
    <t xml:space="preserve">U1</t>
  </si>
  <si>
    <t xml:space="preserve">Microcontroller</t>
  </si>
  <si>
    <t xml:space="preserve">Raspberry Pi</t>
  </si>
  <si>
    <t xml:space="preserve">RP2040</t>
  </si>
  <si>
    <t xml:space="preserve">LCSC</t>
  </si>
  <si>
    <t xml:space="preserve">C2040</t>
  </si>
  <si>
    <t xml:space="preserve">Yes</t>
  </si>
  <si>
    <t xml:space="preserve">QFN-56. Hard to hand-solder: have LCSC/JLC or PCBWay assemble even prototypes.</t>
  </si>
  <si>
    <t xml:space="preserve">U2</t>
  </si>
  <si>
    <t xml:space="preserve">2 MB QSPI flash</t>
  </si>
  <si>
    <t xml:space="preserve">Winbond</t>
  </si>
  <si>
    <t xml:space="preserve">W25Q16JVSSIQ</t>
  </si>
  <si>
    <t xml:space="preserve">C82317</t>
  </si>
  <si>
    <t xml:space="preserve">SOIC-8 208mil (easy to hand-solder). Price varies by listing; check live.</t>
  </si>
  <si>
    <t xml:space="preserve">Y1</t>
  </si>
  <si>
    <t xml:space="preserve">12 MHz crystal</t>
  </si>
  <si>
    <t xml:space="preserve">Abracon</t>
  </si>
  <si>
    <t xml:space="preserve">ABM8-272-T3</t>
  </si>
  <si>
    <t xml:space="preserve">search MPN</t>
  </si>
  <si>
    <t xml:space="preserve">MPN only</t>
  </si>
  <si>
    <t xml:space="preserve">Same crystal as the Raspberry Pi Pico. Load caps per its datasheet.</t>
  </si>
  <si>
    <t xml:space="preserve">U3</t>
  </si>
  <si>
    <t xml:space="preserve">NFC dynamic tag</t>
  </si>
  <si>
    <t xml:space="preserve">STMicroelectronics</t>
  </si>
  <si>
    <t xml:space="preserve">ST25DV04KC-IE6S3</t>
  </si>
  <si>
    <t xml:space="preserve">C3304276</t>
  </si>
  <si>
    <t xml:space="preserve">SO-8. I2C address fixed; GPO pin optional.</t>
  </si>
  <si>
    <t xml:space="preserve">U4</t>
  </si>
  <si>
    <t xml:space="preserve">3.3V LDO 600 mA</t>
  </si>
  <si>
    <t xml:space="preserve">Diodes Inc</t>
  </si>
  <si>
    <t xml:space="preserve">AP2112K-3.3TRG1</t>
  </si>
  <si>
    <t xml:space="preserve">C51118</t>
  </si>
  <si>
    <t xml:space="preserve">SOT-23-5. Enable pin tied to VIN.</t>
  </si>
  <si>
    <t xml:space="preserve">U5</t>
  </si>
  <si>
    <t xml:space="preserve">USB ESD protection</t>
  </si>
  <si>
    <t xml:space="preserve">USBLC6-2SC6</t>
  </si>
  <si>
    <t xml:space="preserve">Place next to J1.</t>
  </si>
  <si>
    <t xml:space="preserve">J1</t>
  </si>
  <si>
    <t xml:space="preserve">USB-C receptacle 16-pin</t>
  </si>
  <si>
    <t xml:space="preserve">Korean Hroparts</t>
  </si>
  <si>
    <t xml:space="preserve">TYPE-C-31-M-12</t>
  </si>
  <si>
    <t xml:space="preserve">C165948</t>
  </si>
  <si>
    <t xml:space="preserve">USB 2.0, SMD. Confirm shell-tab style before layout (Decision 3).</t>
  </si>
  <si>
    <t xml:space="preserve">J2</t>
  </si>
  <si>
    <t xml:space="preserve">Display FPC connector, 15-pin 0.3 mm ZIF</t>
  </si>
  <si>
    <t xml:space="preserve">Per EastRising drawing</t>
  </si>
  <si>
    <t xml:space="preserve">match ER-TFT1.54-2 drawing</t>
  </si>
  <si>
    <t xml:space="preserve">EastRising / LCSC</t>
  </si>
  <si>
    <t xml:space="preserve">TBC</t>
  </si>
  <si>
    <t xml:space="preserve">No</t>
  </si>
  <si>
    <t xml:space="preserve">EastRising publishes the 15-pin 0.3 mm ZIF connector drawing; match contact side (top/bottom) exactly.</t>
  </si>
  <si>
    <t xml:space="preserve">Q1</t>
  </si>
  <si>
    <t xml:space="preserve">Backlight switch N-MOSFET</t>
  </si>
  <si>
    <t xml:space="preserve">AOS (or equiv.)</t>
  </si>
  <si>
    <t xml:space="preserve">AO3400A</t>
  </si>
  <si>
    <t xml:space="preserve">PWM from RP2040 GPIO; series resistor per display LED current (30 mA typ).</t>
  </si>
  <si>
    <t xml:space="preserve">R1,R2</t>
  </si>
  <si>
    <t xml:space="preserve">USB-C CC pull-downs</t>
  </si>
  <si>
    <t xml:space="preserve">Any</t>
  </si>
  <si>
    <t xml:space="preserve">5.1k 1% 0402</t>
  </si>
  <si>
    <t xml:space="preserve">search</t>
  </si>
  <si>
    <t xml:space="preserve">Two SEPARATE resistors (CC1, CC2).</t>
  </si>
  <si>
    <t xml:space="preserve">R3,R4</t>
  </si>
  <si>
    <t xml:space="preserve">USB D+/D- series</t>
  </si>
  <si>
    <t xml:space="preserve">27R 1% 0402</t>
  </si>
  <si>
    <t xml:space="preserve">Per RP2040 hardware design guide.</t>
  </si>
  <si>
    <t xml:space="preserve">R5,R6</t>
  </si>
  <si>
    <t xml:space="preserve">I2C pull-ups</t>
  </si>
  <si>
    <t xml:space="preserve">4.7k 0402</t>
  </si>
  <si>
    <t xml:space="preserve">R7-R9</t>
  </si>
  <si>
    <t xml:space="preserve">Misc (flash CS, RUN, BOOTSEL)</t>
  </si>
  <si>
    <t xml:space="preserve">1k / 10k 0402</t>
  </si>
  <si>
    <t xml:space="preserve">Values per RP2040 hardware design guide.</t>
  </si>
  <si>
    <t xml:space="preserve">C*</t>
  </si>
  <si>
    <t xml:space="preserve">Decoupling</t>
  </si>
  <si>
    <t xml:space="preserve">100 nF 0402</t>
  </si>
  <si>
    <t xml:space="preserve">One per power pin + ST25DV + display.</t>
  </si>
  <si>
    <t xml:space="preserve">Bulk / regulator</t>
  </si>
  <si>
    <t xml:space="preserve">1 uF and 10 uF 0402/0603</t>
  </si>
  <si>
    <t xml:space="preserve">RP2040 internal core regulator needs 1 uF in/out; LDO in/out 1-10 uF.</t>
  </si>
  <si>
    <t xml:space="preserve">Crystal load + NFC tuning</t>
  </si>
  <si>
    <t xml:space="preserve">pF values TBC (C0G)</t>
  </si>
  <si>
    <t xml:space="preserve">Tuning cap value comes from ST eDesign antenna tool.</t>
  </si>
  <si>
    <t xml:space="preserve">SW1,SW2</t>
  </si>
  <si>
    <t xml:space="preserve">BOOTSEL + RESET (or test pads)</t>
  </si>
  <si>
    <t xml:space="preserve">SMD tact switch</t>
  </si>
  <si>
    <t xml:space="preserve">Internal only; sealed unit updates via USB command.</t>
  </si>
  <si>
    <t xml:space="preserve">ANT1</t>
  </si>
  <si>
    <t xml:space="preserve">NFC antenna</t>
  </si>
  <si>
    <t xml:space="preserve">PCB trace coil</t>
  </si>
  <si>
    <t xml:space="preserve">PCB</t>
  </si>
  <si>
    <t xml:space="preserve">Designed in the PCB, no part to buy.</t>
  </si>
  <si>
    <t xml:space="preserve">DISP1</t>
  </si>
  <si>
    <t xml:space="preserve">1.54" IPS TFT 240x240, ST7789, SPI</t>
  </si>
  <si>
    <t xml:space="preserve">EastRising</t>
  </si>
  <si>
    <t xml:space="preserve">ER-TFT1.54-2</t>
  </si>
  <si>
    <t xml:space="preserve">Not stocked by LCSC; order direct. 31.52 x 33.72 mm outline, 27.72 mm active, 30 mA backlight, 10-yr continuity promise. Datasheet + 3D model on product page.</t>
  </si>
  <si>
    <t xml:space="preserve">2-layer PCB</t>
  </si>
  <si>
    <t xml:space="preserve">PCBWay or JLCPCB</t>
  </si>
  <si>
    <t xml:space="preserve">~45 x 45 mm</t>
  </si>
  <si>
    <t xml:space="preserve">Quoted with the assembly order.</t>
  </si>
  <si>
    <t xml:space="preserve">CABLE</t>
  </si>
  <si>
    <t xml:space="preserve">USB-C to USB-A cable (in box)</t>
  </si>
  <si>
    <t xml:space="preserve">1 m USB 2.0</t>
  </si>
  <si>
    <t xml:space="preserve">Not needed for prototypes; source for production packaging.</t>
  </si>
  <si>
    <t xml:space="preserve">Parts total</t>
  </si>
  <si>
    <t xml:space="preserve">Green = supplier part # and price checked during research (Sep 2026). Yellow = manufacturer part is right but look up the supplier code/price before ordering. Prices are low-quantity and change often; LCSC shows live price breaks.</t>
  </si>
  <si>
    <t xml:space="preserve">Pico pin</t>
  </si>
  <si>
    <t xml:space="preserve">GPIO</t>
  </si>
  <si>
    <t xml:space="preserve">Connects to</t>
  </si>
  <si>
    <t xml:space="preserve">Signal</t>
  </si>
  <si>
    <t xml:space="preserve">36</t>
  </si>
  <si>
    <t xml:space="preserve">3V3(OUT)</t>
  </si>
  <si>
    <t xml:space="preserve">Display VCC + NFC 3.3V</t>
  </si>
  <si>
    <t xml:space="preserve">Power</t>
  </si>
  <si>
    <t xml:space="preserve">Pico's 3.3V regulator supplies both (well under its limit).</t>
  </si>
  <si>
    <t xml:space="preserve">38</t>
  </si>
  <si>
    <t xml:space="preserve">GND</t>
  </si>
  <si>
    <t xml:space="preserve">Display GND + NFC GND</t>
  </si>
  <si>
    <t xml:space="preserve">Ground</t>
  </si>
  <si>
    <t xml:space="preserve">24</t>
  </si>
  <si>
    <t xml:space="preserve">GP18</t>
  </si>
  <si>
    <t xml:space="preserve">Display SCL/SCK</t>
  </si>
  <si>
    <t xml:space="preserve">SPI0 SCK</t>
  </si>
  <si>
    <t xml:space="preserve">25</t>
  </si>
  <si>
    <t xml:space="preserve">GP19</t>
  </si>
  <si>
    <t xml:space="preserve">Display SDA/MOSI</t>
  </si>
  <si>
    <t xml:space="preserve">SPI0 TX</t>
  </si>
  <si>
    <t xml:space="preserve">22</t>
  </si>
  <si>
    <t xml:space="preserve">GP17</t>
  </si>
  <si>
    <t xml:space="preserve">Display CS</t>
  </si>
  <si>
    <t xml:space="preserve">Chip select</t>
  </si>
  <si>
    <t xml:space="preserve">26</t>
  </si>
  <si>
    <t xml:space="preserve">GP20</t>
  </si>
  <si>
    <t xml:space="preserve">Display DC (RS)</t>
  </si>
  <si>
    <t xml:space="preserve">Data/command</t>
  </si>
  <si>
    <t xml:space="preserve">27</t>
  </si>
  <si>
    <t xml:space="preserve">GP21</t>
  </si>
  <si>
    <t xml:space="preserve">Display RES</t>
  </si>
  <si>
    <t xml:space="preserve">Reset</t>
  </si>
  <si>
    <t xml:space="preserve">29</t>
  </si>
  <si>
    <t xml:space="preserve">GP22</t>
  </si>
  <si>
    <t xml:space="preserve">Display BLK / LED</t>
  </si>
  <si>
    <t xml:space="preserve">Backlight PWM</t>
  </si>
  <si>
    <t xml:space="preserve">Check breakout: some boards want active-high, some have a transistor already.</t>
  </si>
  <si>
    <t xml:space="preserve">6</t>
  </si>
  <si>
    <t xml:space="preserve">GP4</t>
  </si>
  <si>
    <t xml:space="preserve">NFC SDA (Qwiic blue)</t>
  </si>
  <si>
    <t xml:space="preserve">I2C0 SDA</t>
  </si>
  <si>
    <t xml:space="preserve">SparkFun breakout has pull-ups on board.</t>
  </si>
  <si>
    <t xml:space="preserve">7</t>
  </si>
  <si>
    <t xml:space="preserve">GP5</t>
  </si>
  <si>
    <t xml:space="preserve">NFC SCL (Qwiic yellow)</t>
  </si>
  <si>
    <t xml:space="preserve">I2C0 SCL</t>
  </si>
  <si>
    <t xml:space="preserve">9</t>
  </si>
  <si>
    <t xml:space="preserve">GP6</t>
  </si>
  <si>
    <t xml:space="preserve">NFC GPO (optional)</t>
  </si>
  <si>
    <t xml:space="preserve">Interrupt</t>
  </si>
  <si>
    <t xml:space="preserve">Only if you want 'phone tapped' events.</t>
  </si>
  <si>
    <t xml:space="preserve">Label names on the display breakout vary - confirm against the EastRising ER-TFTM1.54-1 datasheet before powering up. Same pin choices can be reused on the custom PCB.</t>
  </si>
  <si>
    <t xml:space="preserve">#</t>
  </si>
  <si>
    <t xml:space="preserve">Topic</t>
  </si>
  <si>
    <t xml:space="preserve">Detail</t>
  </si>
  <si>
    <t xml:space="preserve">Recommendation</t>
  </si>
  <si>
    <t xml:space="preserve">Your answer</t>
  </si>
  <si>
    <t xml:space="preserve">Why LCSC for parts</t>
  </si>
  <si>
    <t xml:space="preserve">LCSC is JLCPCB's parts arm: parts you buy now are the same catalogue JLCPCB assembles from, and PCBWay accepts the same manufacturer part numbers for turnkey assembly.</t>
  </si>
  <si>
    <t xml:space="preserve">Buy prototype parts from LCSC now. The BOM (MPN + LCSC #) moves to either manufacturer unchanged.</t>
  </si>
  <si>
    <t xml:space="preserve">Info</t>
  </si>
  <si>
    <t xml:space="preserve">Which manufacturer later: PCBWay or JLCPCB?</t>
  </si>
  <si>
    <t xml:space="preserve">JLCPCB: cheapest PCBA, assembles directly from LCSC stock (you can pre-buy parts into your JLC account).
PCBWay: sources parts globally, and has in-house injection moulding, box build, testing and packaging.</t>
  </si>
  <si>
    <t xml:space="preserve">Prototype boards at JLCPCB (fast, cheap); switch to PCBWay when you need moulded housings + box build. Decide later, no rework needed.</t>
  </si>
  <si>
    <t xml:space="preserve">USB-C receptacle mounting</t>
  </si>
  <si>
    <t xml:space="preserve">TYPE-C-31-M-12 is a common, cheap SMD part. For a device that gets plugged/unplugged often, a version with through-hole shell tabs is stronger.</t>
  </si>
  <si>
    <t xml:space="preserve">Fine for prototypes; revisit for production.</t>
  </si>
  <si>
    <t xml:space="preserve">The one part not from LCSC</t>
  </si>
  <si>
    <t xml:space="preserve">The display (EastRising ER-TFT1.54-2) is ordered direct from buydisplay.com and supplied to the assembler, or plugged in at box build (it connects via ZIF, not soldered).</t>
  </si>
  <si>
    <t xml:space="preserve">Order 2 extra displays per prototype run for handling damage.</t>
  </si>
  <si>
    <t xml:space="preserve">Hand-solder or assembled prototypes?</t>
  </si>
  <si>
    <t xml:space="preserve">RP2040 is a 7x7 mm QFN with a thermal pad: difficult by hand.</t>
  </si>
  <si>
    <t xml:space="preserve">Get even the first 5 boards assembled (JLCPCB/PCBWay). Then LCSC parts are only needed for the breadboard kit and spares.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</si>
</sst>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\$#,##0.0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F00"/>
        <bgColor rgb="FFFFFF00"/>
      </patternFill>
    </fill>
    <fill>
      <patternFill patternType="solid">
        <fgColor rgb="FFE2EFDA"/>
        <bgColor rgb="FFFFF2CC"/>
      </patternFill>
    </fill>
    <fill>
      <patternFill patternType="solid">
        <fgColor rgb="FFFFF2CC"/>
        <bgColor rgb="FFE2EFD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3" min="2" style="0" width="34"/>
    <col collapsed="false" customWidth="true" hidden="false" outlineLevel="0" max="4" min="4" style="0" width="6"/>
    <col collapsed="false" customWidth="true" hidden="false" outlineLevel="0" max="5" min="5" style="0" width="12"/>
    <col collapsed="false" customWidth="true" hidden="false" outlineLevel="0" max="6" min="6" style="0" width="60"/>
  </cols>
  <sheetData>
    <row r="1" customFormat="false" ht="26.8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39.55" hidden="false" customHeight="false" outlineLevel="0" collapsed="false">
      <c r="A2" s="2" t="s">
        <v>6</v>
      </c>
      <c r="B2" s="2" t="s">
        <v>7</v>
      </c>
      <c r="C2" s="2" t="s">
        <v>8</v>
      </c>
      <c r="D2" s="3" t="n">
        <v>2</v>
      </c>
      <c r="E2" s="4"/>
      <c r="F2" s="2" t="s">
        <v>9</v>
      </c>
    </row>
    <row r="3" customFormat="false" ht="26.85" hidden="false" customHeight="false" outlineLevel="0" collapsed="false">
      <c r="A3" s="2" t="s">
        <v>10</v>
      </c>
      <c r="B3" s="2" t="s">
        <v>11</v>
      </c>
      <c r="C3" s="2" t="s">
        <v>12</v>
      </c>
      <c r="D3" s="3" t="n">
        <v>0</v>
      </c>
      <c r="E3" s="4" t="n">
        <v>3.9</v>
      </c>
      <c r="F3" s="2" t="s">
        <v>13</v>
      </c>
    </row>
    <row r="4" customFormat="false" ht="26.85" hidden="false" customHeight="false" outlineLevel="0" collapsed="false">
      <c r="A4" s="2" t="s">
        <v>14</v>
      </c>
      <c r="B4" s="2" t="s">
        <v>15</v>
      </c>
      <c r="C4" s="2" t="s">
        <v>16</v>
      </c>
      <c r="D4" s="3" t="n">
        <v>1</v>
      </c>
      <c r="E4" s="4"/>
      <c r="F4" s="2" t="s">
        <v>17</v>
      </c>
    </row>
    <row r="5" customFormat="false" ht="39.55" hidden="false" customHeight="false" outlineLevel="0" collapsed="false">
      <c r="A5" s="2" t="s">
        <v>18</v>
      </c>
      <c r="B5" s="2" t="s">
        <v>19</v>
      </c>
      <c r="C5" s="2" t="s">
        <v>20</v>
      </c>
      <c r="D5" s="3" t="n">
        <v>2</v>
      </c>
      <c r="E5" s="4"/>
      <c r="F5" s="2" t="s">
        <v>21</v>
      </c>
    </row>
    <row r="6" customFormat="false" ht="26.85" hidden="false" customHeight="false" outlineLevel="0" collapsed="false">
      <c r="A6" s="2" t="s">
        <v>22</v>
      </c>
      <c r="B6" s="2" t="s">
        <v>23</v>
      </c>
      <c r="C6" s="2" t="s">
        <v>24</v>
      </c>
      <c r="D6" s="3" t="n">
        <v>1</v>
      </c>
      <c r="E6" s="4"/>
      <c r="F6" s="2" t="s">
        <v>25</v>
      </c>
    </row>
    <row r="7" customFormat="false" ht="15" hidden="false" customHeight="false" outlineLevel="0" collapsed="false">
      <c r="A7" s="2" t="s">
        <v>26</v>
      </c>
      <c r="B7" s="2" t="s">
        <v>27</v>
      </c>
      <c r="C7" s="2" t="s">
        <v>28</v>
      </c>
      <c r="D7" s="3" t="n">
        <v>1</v>
      </c>
      <c r="E7" s="4"/>
      <c r="F7" s="2" t="s">
        <v>29</v>
      </c>
    </row>
    <row r="8" customFormat="false" ht="15" hidden="false" customHeight="false" outlineLevel="0" collapsed="false">
      <c r="A8" s="2" t="s">
        <v>30</v>
      </c>
      <c r="B8" s="2" t="s">
        <v>31</v>
      </c>
      <c r="C8" s="2" t="s">
        <v>28</v>
      </c>
      <c r="D8" s="3" t="n">
        <v>1</v>
      </c>
      <c r="E8" s="4"/>
      <c r="F8" s="2"/>
    </row>
    <row r="10" customFormat="false" ht="15" hidden="false" customHeight="false" outlineLevel="0" collapsed="false">
      <c r="A10" s="5" t="s">
        <v>32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6"/>
    <col collapsed="false" customWidth="true" hidden="false" outlineLevel="0" max="3" min="3" style="0" width="18"/>
    <col collapsed="false" customWidth="true" hidden="false" outlineLevel="0" max="4" min="4" style="0" width="26"/>
    <col collapsed="false" customWidth="true" hidden="false" outlineLevel="0" max="6" min="5" style="0" width="14"/>
    <col collapsed="false" customWidth="true" hidden="false" outlineLevel="0" max="7" min="7" style="0" width="9"/>
    <col collapsed="false" customWidth="true" hidden="false" outlineLevel="0" max="8" min="8" style="0" width="8"/>
    <col collapsed="false" customWidth="true" hidden="false" outlineLevel="0" max="9" min="9" style="0" width="9"/>
    <col collapsed="false" customWidth="true" hidden="false" outlineLevel="0" max="10" min="10" style="0" width="12"/>
    <col collapsed="false" customWidth="true" hidden="false" outlineLevel="0" max="11" min="11" style="0" width="10"/>
    <col collapsed="false" customWidth="true" hidden="false" outlineLevel="0" max="12" min="12" style="0" width="12"/>
    <col collapsed="false" customWidth="true" hidden="false" outlineLevel="0" max="13" min="13" style="0" width="55"/>
  </cols>
  <sheetData>
    <row r="1" customFormat="false" ht="15" hidden="false" customHeight="false" outlineLevel="0" collapsed="false">
      <c r="A1" s="5" t="s">
        <v>33</v>
      </c>
      <c r="C1" s="6" t="n">
        <v>5</v>
      </c>
      <c r="D1" s="7" t="s">
        <v>34</v>
      </c>
    </row>
    <row r="3" customFormat="false" ht="39.55" hidden="false" customHeight="false" outlineLevel="0" collapsed="false">
      <c r="A3" s="1" t="s">
        <v>35</v>
      </c>
      <c r="B3" s="1" t="s">
        <v>36</v>
      </c>
      <c r="C3" s="1" t="s">
        <v>37</v>
      </c>
      <c r="D3" s="1" t="s">
        <v>38</v>
      </c>
      <c r="E3" s="1" t="s">
        <v>39</v>
      </c>
      <c r="F3" s="1" t="s">
        <v>40</v>
      </c>
      <c r="G3" s="1" t="s">
        <v>41</v>
      </c>
      <c r="H3" s="1" t="s">
        <v>42</v>
      </c>
      <c r="I3" s="1" t="s">
        <v>43</v>
      </c>
      <c r="J3" s="1" t="s">
        <v>44</v>
      </c>
      <c r="K3" s="1" t="s">
        <v>45</v>
      </c>
      <c r="L3" s="1" t="s">
        <v>46</v>
      </c>
      <c r="M3" s="1" t="s">
        <v>47</v>
      </c>
    </row>
    <row r="4" customFormat="false" ht="26.85" hidden="false" customHeight="false" outlineLevel="0" collapsed="false">
      <c r="A4" s="2" t="s">
        <v>48</v>
      </c>
      <c r="B4" s="2" t="s">
        <v>49</v>
      </c>
      <c r="C4" s="2" t="s">
        <v>50</v>
      </c>
      <c r="D4" s="2" t="s">
        <v>51</v>
      </c>
      <c r="E4" s="2" t="s">
        <v>52</v>
      </c>
      <c r="F4" s="2" t="s">
        <v>53</v>
      </c>
      <c r="G4" s="3" t="n">
        <v>1</v>
      </c>
      <c r="H4" s="3" t="n">
        <v>1</v>
      </c>
      <c r="I4" s="2" t="n">
        <f aca="false">G4*$C$1+H4</f>
        <v>6</v>
      </c>
      <c r="J4" s="4" t="n">
        <v>0.73</v>
      </c>
      <c r="K4" s="8" t="n">
        <f aca="false">IF(J4="","",I4*J4)</f>
        <v>4.38</v>
      </c>
      <c r="L4" s="9" t="s">
        <v>54</v>
      </c>
      <c r="M4" s="2" t="s">
        <v>55</v>
      </c>
    </row>
    <row r="5" customFormat="false" ht="26.85" hidden="false" customHeight="false" outlineLevel="0" collapsed="false">
      <c r="A5" s="2" t="s">
        <v>56</v>
      </c>
      <c r="B5" s="2" t="s">
        <v>57</v>
      </c>
      <c r="C5" s="2" t="s">
        <v>58</v>
      </c>
      <c r="D5" s="2" t="s">
        <v>59</v>
      </c>
      <c r="E5" s="2" t="s">
        <v>52</v>
      </c>
      <c r="F5" s="2" t="s">
        <v>60</v>
      </c>
      <c r="G5" s="3" t="n">
        <v>1</v>
      </c>
      <c r="H5" s="3" t="n">
        <v>1</v>
      </c>
      <c r="I5" s="2" t="n">
        <f aca="false">G5*$C$1+H5</f>
        <v>6</v>
      </c>
      <c r="J5" s="4" t="n">
        <v>0.85</v>
      </c>
      <c r="K5" s="8" t="n">
        <f aca="false">IF(J5="","",I5*J5)</f>
        <v>5.1</v>
      </c>
      <c r="L5" s="9" t="s">
        <v>54</v>
      </c>
      <c r="M5" s="2" t="s">
        <v>61</v>
      </c>
    </row>
    <row r="6" customFormat="false" ht="26.85" hidden="false" customHeight="false" outlineLevel="0" collapsed="false">
      <c r="A6" s="2" t="s">
        <v>62</v>
      </c>
      <c r="B6" s="2" t="s">
        <v>63</v>
      </c>
      <c r="C6" s="2" t="s">
        <v>64</v>
      </c>
      <c r="D6" s="2" t="s">
        <v>65</v>
      </c>
      <c r="E6" s="2" t="s">
        <v>52</v>
      </c>
      <c r="F6" s="2" t="s">
        <v>66</v>
      </c>
      <c r="G6" s="3" t="n">
        <v>1</v>
      </c>
      <c r="H6" s="3" t="n">
        <v>1</v>
      </c>
      <c r="I6" s="2" t="n">
        <f aca="false">G6*$C$1+H6</f>
        <v>6</v>
      </c>
      <c r="J6" s="4" t="n">
        <v>0.3</v>
      </c>
      <c r="K6" s="8" t="n">
        <f aca="false">IF(J6="","",I6*J6)</f>
        <v>1.8</v>
      </c>
      <c r="L6" s="10" t="s">
        <v>67</v>
      </c>
      <c r="M6" s="2" t="s">
        <v>68</v>
      </c>
    </row>
    <row r="7" customFormat="false" ht="26.85" hidden="false" customHeight="false" outlineLevel="0" collapsed="false">
      <c r="A7" s="2" t="s">
        <v>69</v>
      </c>
      <c r="B7" s="2" t="s">
        <v>70</v>
      </c>
      <c r="C7" s="2" t="s">
        <v>71</v>
      </c>
      <c r="D7" s="2" t="s">
        <v>72</v>
      </c>
      <c r="E7" s="2" t="s">
        <v>52</v>
      </c>
      <c r="F7" s="2" t="s">
        <v>73</v>
      </c>
      <c r="G7" s="3" t="n">
        <v>1</v>
      </c>
      <c r="H7" s="3" t="n">
        <v>1</v>
      </c>
      <c r="I7" s="2" t="n">
        <f aca="false">G7*$C$1+H7</f>
        <v>6</v>
      </c>
      <c r="J7" s="4" t="n">
        <v>0.71</v>
      </c>
      <c r="K7" s="8" t="n">
        <f aca="false">IF(J7="","",I7*J7)</f>
        <v>4.26</v>
      </c>
      <c r="L7" s="9" t="s">
        <v>54</v>
      </c>
      <c r="M7" s="2" t="s">
        <v>74</v>
      </c>
    </row>
    <row r="8" customFormat="false" ht="15" hidden="false" customHeight="false" outlineLevel="0" collapsed="false">
      <c r="A8" s="2" t="s">
        <v>75</v>
      </c>
      <c r="B8" s="2" t="s">
        <v>76</v>
      </c>
      <c r="C8" s="2" t="s">
        <v>77</v>
      </c>
      <c r="D8" s="2" t="s">
        <v>78</v>
      </c>
      <c r="E8" s="2" t="s">
        <v>52</v>
      </c>
      <c r="F8" s="2" t="s">
        <v>79</v>
      </c>
      <c r="G8" s="3" t="n">
        <v>1</v>
      </c>
      <c r="H8" s="3" t="n">
        <v>1</v>
      </c>
      <c r="I8" s="2" t="n">
        <f aca="false">G8*$C$1+H8</f>
        <v>6</v>
      </c>
      <c r="J8" s="4" t="n">
        <v>0.13</v>
      </c>
      <c r="K8" s="8" t="n">
        <f aca="false">IF(J8="","",I8*J8)</f>
        <v>0.78</v>
      </c>
      <c r="L8" s="9" t="s">
        <v>54</v>
      </c>
      <c r="M8" s="2" t="s">
        <v>80</v>
      </c>
    </row>
    <row r="9" customFormat="false" ht="26.85" hidden="false" customHeight="false" outlineLevel="0" collapsed="false">
      <c r="A9" s="2" t="s">
        <v>81</v>
      </c>
      <c r="B9" s="2" t="s">
        <v>82</v>
      </c>
      <c r="C9" s="2" t="s">
        <v>71</v>
      </c>
      <c r="D9" s="2" t="s">
        <v>83</v>
      </c>
      <c r="E9" s="2" t="s">
        <v>52</v>
      </c>
      <c r="F9" s="2" t="s">
        <v>66</v>
      </c>
      <c r="G9" s="3" t="n">
        <v>1</v>
      </c>
      <c r="H9" s="3" t="n">
        <v>1</v>
      </c>
      <c r="I9" s="2" t="n">
        <f aca="false">G9*$C$1+H9</f>
        <v>6</v>
      </c>
      <c r="J9" s="4" t="n">
        <v>0.2</v>
      </c>
      <c r="K9" s="8" t="n">
        <f aca="false">IF(J9="","",I9*J9)</f>
        <v>1.2</v>
      </c>
      <c r="L9" s="10" t="s">
        <v>67</v>
      </c>
      <c r="M9" s="2" t="s">
        <v>84</v>
      </c>
    </row>
    <row r="10" customFormat="false" ht="26.85" hidden="false" customHeight="false" outlineLevel="0" collapsed="false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52</v>
      </c>
      <c r="F10" s="2" t="s">
        <v>89</v>
      </c>
      <c r="G10" s="3" t="n">
        <v>1</v>
      </c>
      <c r="H10" s="3" t="n">
        <v>2</v>
      </c>
      <c r="I10" s="2" t="n">
        <f aca="false">G10*$C$1+H10</f>
        <v>7</v>
      </c>
      <c r="J10" s="4" t="n">
        <v>0.18</v>
      </c>
      <c r="K10" s="8" t="n">
        <f aca="false">IF(J10="","",I10*J10)</f>
        <v>1.26</v>
      </c>
      <c r="L10" s="9" t="s">
        <v>54</v>
      </c>
      <c r="M10" s="2" t="s">
        <v>90</v>
      </c>
    </row>
    <row r="11" customFormat="false" ht="26.85" hidden="false" customHeight="false" outlineLevel="0" collapsed="false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95</v>
      </c>
      <c r="F11" s="2" t="s">
        <v>96</v>
      </c>
      <c r="G11" s="3" t="n">
        <v>1</v>
      </c>
      <c r="H11" s="3" t="n">
        <v>2</v>
      </c>
      <c r="I11" s="2" t="n">
        <f aca="false">G11*$C$1+H11</f>
        <v>7</v>
      </c>
      <c r="J11" s="4" t="n">
        <v>0.3</v>
      </c>
      <c r="K11" s="8" t="n">
        <f aca="false">IF(J11="","",I11*J11)</f>
        <v>2.1</v>
      </c>
      <c r="L11" s="10" t="s">
        <v>97</v>
      </c>
      <c r="M11" s="2" t="s">
        <v>98</v>
      </c>
    </row>
    <row r="12" customFormat="false" ht="26.85" hidden="false" customHeight="false" outlineLevel="0" collapsed="false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52</v>
      </c>
      <c r="F12" s="2" t="s">
        <v>66</v>
      </c>
      <c r="G12" s="3" t="n">
        <v>1</v>
      </c>
      <c r="H12" s="3" t="n">
        <v>2</v>
      </c>
      <c r="I12" s="2" t="n">
        <f aca="false">G12*$C$1+H12</f>
        <v>7</v>
      </c>
      <c r="J12" s="4" t="n">
        <v>0.05</v>
      </c>
      <c r="K12" s="8" t="n">
        <f aca="false">IF(J12="","",I12*J12)</f>
        <v>0.35</v>
      </c>
      <c r="L12" s="10" t="s">
        <v>67</v>
      </c>
      <c r="M12" s="2" t="s">
        <v>103</v>
      </c>
    </row>
    <row r="13" customFormat="false" ht="15" hidden="false" customHeight="false" outlineLevel="0" collapsed="false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52</v>
      </c>
      <c r="F13" s="2" t="s">
        <v>108</v>
      </c>
      <c r="G13" s="3" t="n">
        <v>2</v>
      </c>
      <c r="H13" s="3" t="n">
        <v>10</v>
      </c>
      <c r="I13" s="2" t="n">
        <f aca="false">G13*$C$1+H13</f>
        <v>20</v>
      </c>
      <c r="J13" s="4" t="n">
        <v>0.01</v>
      </c>
      <c r="K13" s="8" t="n">
        <f aca="false">IF(J13="","",I13*J13)</f>
        <v>0.2</v>
      </c>
      <c r="L13" s="2" t="s">
        <v>31</v>
      </c>
      <c r="M13" s="2" t="s">
        <v>109</v>
      </c>
    </row>
    <row r="14" customFormat="false" ht="15" hidden="false" customHeight="false" outlineLevel="0" collapsed="false">
      <c r="A14" s="2" t="s">
        <v>110</v>
      </c>
      <c r="B14" s="2" t="s">
        <v>111</v>
      </c>
      <c r="C14" s="2" t="s">
        <v>106</v>
      </c>
      <c r="D14" s="2" t="s">
        <v>112</v>
      </c>
      <c r="E14" s="2" t="s">
        <v>52</v>
      </c>
      <c r="F14" s="2" t="s">
        <v>108</v>
      </c>
      <c r="G14" s="3" t="n">
        <v>2</v>
      </c>
      <c r="H14" s="3" t="n">
        <v>10</v>
      </c>
      <c r="I14" s="2" t="n">
        <f aca="false">G14*$C$1+H14</f>
        <v>20</v>
      </c>
      <c r="J14" s="4" t="n">
        <v>0.01</v>
      </c>
      <c r="K14" s="8" t="n">
        <f aca="false">IF(J14="","",I14*J14)</f>
        <v>0.2</v>
      </c>
      <c r="L14" s="2" t="s">
        <v>31</v>
      </c>
      <c r="M14" s="2" t="s">
        <v>113</v>
      </c>
    </row>
    <row r="15" customFormat="false" ht="15" hidden="false" customHeight="false" outlineLevel="0" collapsed="false">
      <c r="A15" s="2" t="s">
        <v>114</v>
      </c>
      <c r="B15" s="2" t="s">
        <v>115</v>
      </c>
      <c r="C15" s="2" t="s">
        <v>106</v>
      </c>
      <c r="D15" s="2" t="s">
        <v>116</v>
      </c>
      <c r="E15" s="2" t="s">
        <v>52</v>
      </c>
      <c r="F15" s="2" t="s">
        <v>108</v>
      </c>
      <c r="G15" s="3" t="n">
        <v>2</v>
      </c>
      <c r="H15" s="3" t="n">
        <v>10</v>
      </c>
      <c r="I15" s="2" t="n">
        <f aca="false">G15*$C$1+H15</f>
        <v>20</v>
      </c>
      <c r="J15" s="4" t="n">
        <v>0.01</v>
      </c>
      <c r="K15" s="8" t="n">
        <f aca="false">IF(J15="","",I15*J15)</f>
        <v>0.2</v>
      </c>
      <c r="L15" s="2" t="s">
        <v>31</v>
      </c>
      <c r="M15" s="2"/>
    </row>
    <row r="16" customFormat="false" ht="26.85" hidden="false" customHeight="false" outlineLevel="0" collapsed="false">
      <c r="A16" s="2" t="s">
        <v>117</v>
      </c>
      <c r="B16" s="2" t="s">
        <v>118</v>
      </c>
      <c r="C16" s="2" t="s">
        <v>106</v>
      </c>
      <c r="D16" s="2" t="s">
        <v>119</v>
      </c>
      <c r="E16" s="2" t="s">
        <v>52</v>
      </c>
      <c r="F16" s="2" t="s">
        <v>108</v>
      </c>
      <c r="G16" s="3" t="n">
        <v>3</v>
      </c>
      <c r="H16" s="3" t="n">
        <v>10</v>
      </c>
      <c r="I16" s="2" t="n">
        <f aca="false">G16*$C$1+H16</f>
        <v>25</v>
      </c>
      <c r="J16" s="4" t="n">
        <v>0.01</v>
      </c>
      <c r="K16" s="8" t="n">
        <f aca="false">IF(J16="","",I16*J16)</f>
        <v>0.25</v>
      </c>
      <c r="L16" s="2" t="s">
        <v>31</v>
      </c>
      <c r="M16" s="2" t="s">
        <v>120</v>
      </c>
    </row>
    <row r="17" customFormat="false" ht="15" hidden="false" customHeight="false" outlineLevel="0" collapsed="false">
      <c r="A17" s="2" t="s">
        <v>121</v>
      </c>
      <c r="B17" s="2" t="s">
        <v>122</v>
      </c>
      <c r="C17" s="2" t="s">
        <v>106</v>
      </c>
      <c r="D17" s="2" t="s">
        <v>123</v>
      </c>
      <c r="E17" s="2" t="s">
        <v>52</v>
      </c>
      <c r="F17" s="2" t="s">
        <v>108</v>
      </c>
      <c r="G17" s="3" t="n">
        <v>12</v>
      </c>
      <c r="H17" s="3" t="n">
        <v>20</v>
      </c>
      <c r="I17" s="2" t="n">
        <f aca="false">G17*$C$1+H17</f>
        <v>80</v>
      </c>
      <c r="J17" s="4" t="n">
        <v>0.01</v>
      </c>
      <c r="K17" s="8" t="n">
        <f aca="false">IF(J17="","",I17*J17)</f>
        <v>0.8</v>
      </c>
      <c r="L17" s="2" t="s">
        <v>31</v>
      </c>
      <c r="M17" s="2" t="s">
        <v>124</v>
      </c>
    </row>
    <row r="18" customFormat="false" ht="26.85" hidden="false" customHeight="false" outlineLevel="0" collapsed="false">
      <c r="A18" s="2" t="s">
        <v>121</v>
      </c>
      <c r="B18" s="2" t="s">
        <v>125</v>
      </c>
      <c r="C18" s="2" t="s">
        <v>106</v>
      </c>
      <c r="D18" s="2" t="s">
        <v>126</v>
      </c>
      <c r="E18" s="2" t="s">
        <v>52</v>
      </c>
      <c r="F18" s="2" t="s">
        <v>108</v>
      </c>
      <c r="G18" s="3" t="n">
        <v>6</v>
      </c>
      <c r="H18" s="3" t="n">
        <v>10</v>
      </c>
      <c r="I18" s="2" t="n">
        <f aca="false">G18*$C$1+H18</f>
        <v>40</v>
      </c>
      <c r="J18" s="4" t="n">
        <v>0.02</v>
      </c>
      <c r="K18" s="8" t="n">
        <f aca="false">IF(J18="","",I18*J18)</f>
        <v>0.8</v>
      </c>
      <c r="L18" s="2" t="s">
        <v>31</v>
      </c>
      <c r="M18" s="2" t="s">
        <v>127</v>
      </c>
    </row>
    <row r="19" customFormat="false" ht="15" hidden="false" customHeight="false" outlineLevel="0" collapsed="false">
      <c r="A19" s="2" t="s">
        <v>121</v>
      </c>
      <c r="B19" s="2" t="s">
        <v>128</v>
      </c>
      <c r="C19" s="2" t="s">
        <v>106</v>
      </c>
      <c r="D19" s="2" t="s">
        <v>129</v>
      </c>
      <c r="E19" s="2" t="s">
        <v>52</v>
      </c>
      <c r="F19" s="2" t="s">
        <v>108</v>
      </c>
      <c r="G19" s="3" t="n">
        <v>3</v>
      </c>
      <c r="H19" s="3" t="n">
        <v>10</v>
      </c>
      <c r="I19" s="2" t="n">
        <f aca="false">G19*$C$1+H19</f>
        <v>25</v>
      </c>
      <c r="J19" s="4" t="n">
        <v>0.02</v>
      </c>
      <c r="K19" s="8" t="n">
        <f aca="false">IF(J19="","",I19*J19)</f>
        <v>0.5</v>
      </c>
      <c r="L19" s="2" t="s">
        <v>31</v>
      </c>
      <c r="M19" s="2" t="s">
        <v>130</v>
      </c>
    </row>
    <row r="20" customFormat="false" ht="26.85" hidden="false" customHeight="false" outlineLevel="0" collapsed="false">
      <c r="A20" s="2" t="s">
        <v>131</v>
      </c>
      <c r="B20" s="2" t="s">
        <v>132</v>
      </c>
      <c r="C20" s="2" t="s">
        <v>106</v>
      </c>
      <c r="D20" s="2" t="s">
        <v>133</v>
      </c>
      <c r="E20" s="2" t="s">
        <v>52</v>
      </c>
      <c r="F20" s="2" t="s">
        <v>108</v>
      </c>
      <c r="G20" s="3" t="n">
        <v>2</v>
      </c>
      <c r="H20" s="3" t="n">
        <v>4</v>
      </c>
      <c r="I20" s="2" t="n">
        <f aca="false">G20*$C$1+H20</f>
        <v>14</v>
      </c>
      <c r="J20" s="4" t="n">
        <v>0.05</v>
      </c>
      <c r="K20" s="8" t="n">
        <f aca="false">IF(J20="","",I20*J20)</f>
        <v>0.7</v>
      </c>
      <c r="L20" s="2" t="s">
        <v>31</v>
      </c>
      <c r="M20" s="2" t="s">
        <v>134</v>
      </c>
    </row>
    <row r="21" customFormat="false" ht="15" hidden="false" customHeight="false" outlineLevel="0" collapsed="false">
      <c r="A21" s="2" t="s">
        <v>135</v>
      </c>
      <c r="B21" s="2" t="s">
        <v>136</v>
      </c>
      <c r="C21" s="2" t="s">
        <v>31</v>
      </c>
      <c r="D21" s="2" t="s">
        <v>137</v>
      </c>
      <c r="E21" s="2" t="s">
        <v>138</v>
      </c>
      <c r="F21" s="2" t="s">
        <v>31</v>
      </c>
      <c r="G21" s="3" t="n">
        <v>1</v>
      </c>
      <c r="H21" s="3" t="n">
        <v>0</v>
      </c>
      <c r="I21" s="2" t="n">
        <f aca="false">G21*$C$1+H21</f>
        <v>5</v>
      </c>
      <c r="J21" s="4" t="n">
        <v>0</v>
      </c>
      <c r="K21" s="8" t="n">
        <f aca="false">IF(J21="","",I21*J21)</f>
        <v>0</v>
      </c>
      <c r="L21" s="2" t="s">
        <v>31</v>
      </c>
      <c r="M21" s="2" t="s">
        <v>139</v>
      </c>
    </row>
    <row r="22" customFormat="false" ht="39.55" hidden="false" customHeight="false" outlineLevel="0" collapsed="false">
      <c r="A22" s="2" t="s">
        <v>140</v>
      </c>
      <c r="B22" s="2" t="s">
        <v>141</v>
      </c>
      <c r="C22" s="2" t="s">
        <v>142</v>
      </c>
      <c r="D22" s="2" t="s">
        <v>143</v>
      </c>
      <c r="E22" s="2" t="s">
        <v>20</v>
      </c>
      <c r="F22" s="2" t="s">
        <v>143</v>
      </c>
      <c r="G22" s="3" t="n">
        <v>1</v>
      </c>
      <c r="H22" s="3" t="n">
        <v>2</v>
      </c>
      <c r="I22" s="2" t="n">
        <f aca="false">G22*$C$1+H22</f>
        <v>7</v>
      </c>
      <c r="J22" s="4" t="n">
        <v>3.74</v>
      </c>
      <c r="K22" s="8" t="n">
        <f aca="false">IF(J22="","",I22*J22)</f>
        <v>26.18</v>
      </c>
      <c r="L22" s="9" t="s">
        <v>54</v>
      </c>
      <c r="M22" s="2" t="s">
        <v>144</v>
      </c>
    </row>
    <row r="23" customFormat="false" ht="26.85" hidden="false" customHeight="false" outlineLevel="0" collapsed="false">
      <c r="A23" s="2" t="s">
        <v>138</v>
      </c>
      <c r="B23" s="2" t="s">
        <v>145</v>
      </c>
      <c r="C23" s="2" t="s">
        <v>146</v>
      </c>
      <c r="D23" s="2" t="s">
        <v>147</v>
      </c>
      <c r="E23" s="2" t="s">
        <v>37</v>
      </c>
      <c r="F23" s="2" t="s">
        <v>31</v>
      </c>
      <c r="G23" s="3" t="n">
        <v>1</v>
      </c>
      <c r="H23" s="3" t="n">
        <v>0</v>
      </c>
      <c r="I23" s="2" t="n">
        <f aca="false">G23*$C$1+H23</f>
        <v>5</v>
      </c>
      <c r="J23" s="4"/>
      <c r="K23" s="8" t="str">
        <f aca="false">IF(J23="","",I23*J23)</f>
        <v/>
      </c>
      <c r="L23" s="2" t="s">
        <v>31</v>
      </c>
      <c r="M23" s="2" t="s">
        <v>148</v>
      </c>
    </row>
    <row r="24" customFormat="false" ht="26.85" hidden="false" customHeight="false" outlineLevel="0" collapsed="false">
      <c r="A24" s="2" t="s">
        <v>149</v>
      </c>
      <c r="B24" s="2" t="s">
        <v>150</v>
      </c>
      <c r="C24" s="2" t="s">
        <v>96</v>
      </c>
      <c r="D24" s="2" t="s">
        <v>151</v>
      </c>
      <c r="E24" s="2" t="s">
        <v>96</v>
      </c>
      <c r="F24" s="2" t="s">
        <v>31</v>
      </c>
      <c r="G24" s="3" t="n">
        <v>1</v>
      </c>
      <c r="H24" s="3" t="n">
        <v>0</v>
      </c>
      <c r="I24" s="2" t="n">
        <f aca="false">G24*$C$1+H24</f>
        <v>5</v>
      </c>
      <c r="J24" s="4"/>
      <c r="K24" s="8" t="str">
        <f aca="false">IF(J24="","",I24*J24)</f>
        <v/>
      </c>
      <c r="L24" s="2" t="s">
        <v>31</v>
      </c>
      <c r="M24" s="2" t="s">
        <v>152</v>
      </c>
    </row>
    <row r="26" customFormat="false" ht="15" hidden="false" customHeight="false" outlineLevel="0" collapsed="false">
      <c r="J26" s="5" t="s">
        <v>153</v>
      </c>
      <c r="K26" s="11" t="n">
        <f aca="false">SUM(K4:K24)</f>
        <v>51.06</v>
      </c>
    </row>
    <row r="27" customFormat="false" ht="30" hidden="false" customHeight="true" outlineLevel="0" collapsed="false">
      <c r="A27" s="12" t="s">
        <v>154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</row>
  </sheetData>
  <mergeCells count="1">
    <mergeCell ref="A27:M2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0"/>
    <col collapsed="false" customWidth="true" hidden="false" outlineLevel="0" max="3" min="3" style="0" width="26"/>
    <col collapsed="false" customWidth="true" hidden="false" outlineLevel="0" max="4" min="4" style="0" width="18"/>
    <col collapsed="false" customWidth="true" hidden="false" outlineLevel="0" max="5" min="5" style="0" width="55"/>
  </cols>
  <sheetData>
    <row r="1" customFormat="false" ht="15" hidden="false" customHeight="false" outlineLevel="0" collapsed="false">
      <c r="A1" s="1" t="s">
        <v>155</v>
      </c>
      <c r="B1" s="1" t="s">
        <v>156</v>
      </c>
      <c r="C1" s="1" t="s">
        <v>157</v>
      </c>
      <c r="D1" s="1" t="s">
        <v>158</v>
      </c>
      <c r="E1" s="1" t="s">
        <v>47</v>
      </c>
    </row>
    <row r="2" customFormat="false" ht="26.85" hidden="false" customHeight="false" outlineLevel="0" collapsed="false">
      <c r="A2" s="2" t="s">
        <v>159</v>
      </c>
      <c r="B2" s="2" t="s">
        <v>160</v>
      </c>
      <c r="C2" s="2" t="s">
        <v>161</v>
      </c>
      <c r="D2" s="2" t="s">
        <v>162</v>
      </c>
      <c r="E2" s="2" t="s">
        <v>163</v>
      </c>
    </row>
    <row r="3" customFormat="false" ht="15" hidden="false" customHeight="false" outlineLevel="0" collapsed="false">
      <c r="A3" s="2" t="s">
        <v>164</v>
      </c>
      <c r="B3" s="2" t="s">
        <v>165</v>
      </c>
      <c r="C3" s="2" t="s">
        <v>166</v>
      </c>
      <c r="D3" s="2" t="s">
        <v>167</v>
      </c>
      <c r="E3" s="2"/>
    </row>
    <row r="4" customFormat="false" ht="15" hidden="false" customHeight="false" outlineLevel="0" collapsed="false">
      <c r="A4" s="2" t="s">
        <v>168</v>
      </c>
      <c r="B4" s="2" t="s">
        <v>169</v>
      </c>
      <c r="C4" s="2" t="s">
        <v>170</v>
      </c>
      <c r="D4" s="2" t="s">
        <v>171</v>
      </c>
      <c r="E4" s="2"/>
    </row>
    <row r="5" customFormat="false" ht="15" hidden="false" customHeight="false" outlineLevel="0" collapsed="false">
      <c r="A5" s="2" t="s">
        <v>172</v>
      </c>
      <c r="B5" s="2" t="s">
        <v>173</v>
      </c>
      <c r="C5" s="2" t="s">
        <v>174</v>
      </c>
      <c r="D5" s="2" t="s">
        <v>175</v>
      </c>
      <c r="E5" s="2"/>
    </row>
    <row r="6" customFormat="false" ht="15" hidden="false" customHeight="false" outlineLevel="0" collapsed="false">
      <c r="A6" s="2" t="s">
        <v>176</v>
      </c>
      <c r="B6" s="2" t="s">
        <v>177</v>
      </c>
      <c r="C6" s="2" t="s">
        <v>178</v>
      </c>
      <c r="D6" s="2" t="s">
        <v>179</v>
      </c>
      <c r="E6" s="2"/>
    </row>
    <row r="7" customFormat="false" ht="15" hidden="false" customHeight="false" outlineLevel="0" collapsed="false">
      <c r="A7" s="2" t="s">
        <v>180</v>
      </c>
      <c r="B7" s="2" t="s">
        <v>181</v>
      </c>
      <c r="C7" s="2" t="s">
        <v>182</v>
      </c>
      <c r="D7" s="2" t="s">
        <v>183</v>
      </c>
      <c r="E7" s="2"/>
    </row>
    <row r="8" customFormat="false" ht="15" hidden="false" customHeight="false" outlineLevel="0" collapsed="false">
      <c r="A8" s="2" t="s">
        <v>184</v>
      </c>
      <c r="B8" s="2" t="s">
        <v>185</v>
      </c>
      <c r="C8" s="2" t="s">
        <v>186</v>
      </c>
      <c r="D8" s="2" t="s">
        <v>187</v>
      </c>
      <c r="E8" s="2"/>
    </row>
    <row r="9" customFormat="false" ht="26.85" hidden="false" customHeight="false" outlineLevel="0" collapsed="false">
      <c r="A9" s="2" t="s">
        <v>188</v>
      </c>
      <c r="B9" s="2" t="s">
        <v>189</v>
      </c>
      <c r="C9" s="2" t="s">
        <v>190</v>
      </c>
      <c r="D9" s="2" t="s">
        <v>191</v>
      </c>
      <c r="E9" s="2" t="s">
        <v>192</v>
      </c>
    </row>
    <row r="10" customFormat="false" ht="15" hidden="false" customHeight="false" outlineLevel="0" collapsed="false">
      <c r="A10" s="2" t="s">
        <v>193</v>
      </c>
      <c r="B10" s="2" t="s">
        <v>194</v>
      </c>
      <c r="C10" s="2" t="s">
        <v>195</v>
      </c>
      <c r="D10" s="2" t="s">
        <v>196</v>
      </c>
      <c r="E10" s="2" t="s">
        <v>197</v>
      </c>
    </row>
    <row r="11" customFormat="false" ht="15" hidden="false" customHeight="false" outlineLevel="0" collapsed="false">
      <c r="A11" s="2" t="s">
        <v>198</v>
      </c>
      <c r="B11" s="2" t="s">
        <v>199</v>
      </c>
      <c r="C11" s="2" t="s">
        <v>200</v>
      </c>
      <c r="D11" s="2" t="s">
        <v>201</v>
      </c>
      <c r="E11" s="2"/>
    </row>
    <row r="12" customFormat="false" ht="15" hidden="false" customHeight="false" outlineLevel="0" collapsed="false">
      <c r="A12" s="2" t="s">
        <v>202</v>
      </c>
      <c r="B12" s="2" t="s">
        <v>203</v>
      </c>
      <c r="C12" s="2" t="s">
        <v>204</v>
      </c>
      <c r="D12" s="2" t="s">
        <v>205</v>
      </c>
      <c r="E12" s="2" t="s">
        <v>206</v>
      </c>
    </row>
    <row r="14" customFormat="false" ht="15" hidden="false" customHeight="false" outlineLevel="0" collapsed="false">
      <c r="A14" s="7" t="s">
        <v>207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70"/>
    <col collapsed="false" customWidth="true" hidden="false" outlineLevel="0" max="4" min="4" style="0" width="55"/>
    <col collapsed="false" customWidth="true" hidden="false" outlineLevel="0" max="5" min="5" style="0" width="18"/>
  </cols>
  <sheetData>
    <row r="1" customFormat="false" ht="15" hidden="false" customHeight="false" outlineLevel="0" collapsed="false">
      <c r="A1" s="1" t="s">
        <v>208</v>
      </c>
      <c r="B1" s="1" t="s">
        <v>209</v>
      </c>
      <c r="C1" s="1" t="s">
        <v>210</v>
      </c>
      <c r="D1" s="1" t="s">
        <v>211</v>
      </c>
      <c r="E1" s="1" t="s">
        <v>212</v>
      </c>
    </row>
    <row r="2" customFormat="false" ht="39.55" hidden="false" customHeight="false" outlineLevel="0" collapsed="false">
      <c r="A2" s="2" t="n">
        <v>1</v>
      </c>
      <c r="B2" s="2" t="s">
        <v>213</v>
      </c>
      <c r="C2" s="2" t="s">
        <v>214</v>
      </c>
      <c r="D2" s="2" t="s">
        <v>215</v>
      </c>
      <c r="E2" s="2" t="s">
        <v>216</v>
      </c>
    </row>
    <row r="3" customFormat="false" ht="52.2" hidden="false" customHeight="false" outlineLevel="0" collapsed="false">
      <c r="A3" s="2" t="n">
        <v>2</v>
      </c>
      <c r="B3" s="2" t="s">
        <v>217</v>
      </c>
      <c r="C3" s="2" t="s">
        <v>218</v>
      </c>
      <c r="D3" s="2" t="s">
        <v>219</v>
      </c>
      <c r="E3" s="13"/>
    </row>
    <row r="4" customFormat="false" ht="26.85" hidden="false" customHeight="false" outlineLevel="0" collapsed="false">
      <c r="A4" s="2" t="n">
        <v>3</v>
      </c>
      <c r="B4" s="2" t="s">
        <v>220</v>
      </c>
      <c r="C4" s="2" t="s">
        <v>221</v>
      </c>
      <c r="D4" s="2" t="s">
        <v>222</v>
      </c>
      <c r="E4" s="13"/>
    </row>
    <row r="5" customFormat="false" ht="39.55" hidden="false" customHeight="false" outlineLevel="0" collapsed="false">
      <c r="A5" s="2" t="n">
        <v>4</v>
      </c>
      <c r="B5" s="2" t="s">
        <v>223</v>
      </c>
      <c r="C5" s="2" t="s">
        <v>224</v>
      </c>
      <c r="D5" s="2" t="s">
        <v>225</v>
      </c>
      <c r="E5" s="2" t="s">
        <v>216</v>
      </c>
    </row>
    <row r="6" customFormat="false" ht="39.55" hidden="false" customHeight="false" outlineLevel="0" collapsed="false">
      <c r="A6" s="2" t="n">
        <v>5</v>
      </c>
      <c r="B6" s="2" t="s">
        <v>226</v>
      </c>
      <c r="C6" s="2" t="s">
        <v>227</v>
      </c>
      <c r="D6" s="2" t="s">
        <v>228</v>
      </c>
      <c r="E6" s="1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2026-09-18T23:56:29Z</dcterms:created>
  <dc:creator>openpyxl</dc:creator>
  <dc:description/>
  <dc:language>en-US</dc:language>
  <cp:lastModifiedBy/>
  <dcterms:modified xsi:type="dcterms:W3CDTF">2026-09-18T23:56:29Z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